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W8qO4apXXGUbfIDZfFHv5twMzIQt7hoy4Wq/tteSwT2jYAtrSLDx9EtFRiT1J3tGEy8g6KuVCtWdt5zg0CMObQ==" workbookSaltValue="2ZQrbdmFhx009WHEFHMnag==" workbookSpinCount="100000" lockStructure="1"/>
  <bookViews>
    <workbookView windowWidth="28800" windowHeight="11580"/>
  </bookViews>
  <sheets>
    <sheet name="EAEPE_COG" sheetId="1" r:id="rId1"/>
  </sheets>
  <definedNames>
    <definedName name="ANEXO">#REF!</definedName>
    <definedName name="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<sst xmlns="http://schemas.openxmlformats.org/spreadsheetml/2006/main" count="88" uniqueCount="88">
  <si>
    <t>ASEC_EAEPEDCOG_2doTRIM_T0</t>
  </si>
  <si>
    <t>CONSEJO DE URBANIZACION MUNICIPL DE CHIHUAHUA</t>
  </si>
  <si>
    <t xml:space="preserve">Estado Analítico del Ejercicio del Presupuesto de Egresos </t>
  </si>
  <si>
    <t xml:space="preserve">Clasificación por Objeto del Gasto (Capítulo y Concepto) </t>
  </si>
  <si>
    <t>Del 01 enero al 31 diciembre 2025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</si>
  <si>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</si>
  <si>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</si>
  <si>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</si>
  <si>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</si>
  <si>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</si>
  <si>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</si>
  <si>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</si>
  <si>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</si>
  <si>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(1+2)</t>
  </si>
  <si>
    <t>6 = ( 3 - 4)</t>
  </si>
  <si>
    <t xml:space="preserve">Servicios Personales 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</si>
  <si>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</si>
  <si>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</si>
  <si>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</si>
  <si>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</si>
  <si>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</si>
  <si>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</si>
  <si>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</si>
  <si>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</si>
  <si>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</si>
  <si>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</si>
  <si>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</si>
  <si>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</si>
  <si>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</si>
  <si>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</si>
  <si>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</si>
  <si>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</si>
  <si>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</si>
  <si>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</si>
  <si>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</si>
  <si>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</si>
  <si>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</si>
  <si>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</si>
  <si>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</si>
  <si>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</si>
  <si>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 xml:space="preserve"> Servicios de Traslado y Viáticos</t>
  </si>
  <si>
    <t>Servicios Oficiales</t>
  </si>
  <si>
    <t>Otros Servicios Generales</t>
  </si>
  <si>
    <t xml:space="preserve">Transferencias, Asignaciones, Subsidios y Otras Ayudas 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</si>
  <si>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</si>
  <si>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</si>
  <si>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</si>
  <si>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</si>
  <si>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</si>
  <si>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</si>
  <si>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</si>
  <si>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</si>
  <si>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</si>
  <si>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</si>
  <si>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</si>
  <si>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</si>
  <si>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</si>
  <si>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</si>
  <si>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</si>
  <si>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</si>
  <si>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</si>
  <si>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</si>
  <si>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</si>
  <si>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 xml:space="preserve"> Inversión Pública </t>
  </si>
  <si>
    <t>Obra Pública en Bienes de Dominio Público</t>
  </si>
  <si>
    <t>Obra Pública en Bienes Propios</t>
  </si>
  <si>
    <t>Proyectos Productivos y Acciones de Fomento</t>
  </si>
  <si>
    <t xml:space="preserve"> Inversiones Financieras y Otras Provisiones 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</si>
  <si>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</si>
  <si>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</si>
  <si>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</si>
  <si>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</si>
  <si>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</si>
  <si>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</si>
  <si>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</si>
  <si>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 (H=h1+h2+h3)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</si>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</sst>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-;\-* #,##0.00_-;_-* &quot;-&quot;??_-;_-@_-"/>
    <numFmt numFmtId="177" formatCode="_ * #,##0_ ;_ * \-#,##0_ ;_ * &quot;-&quot;_ ;_ @_ "/>
    <numFmt numFmtId="178" formatCode="#,##0.00_ ;\-#,##0.00\ "/>
  </numFmts>
  <fonts count="25">
    <font>
      <sz val="11"/>
      <color theme="1"/>
      <name val="Calibri"/>
      <charset val="134"/>
      <scheme val="minor"/>
    </font>
    <font>
      <sz val="9"/>
      <color theme="1"/>
      <name val="Calibri"/>
      <charset val="134"/>
      <scheme val="minor"/>
    </font>
    <font>
      <sz val="9"/>
      <color theme="0"/>
      <name val="Calibri"/>
      <charset val="134"/>
      <scheme val="minor"/>
    </font>
    <font>
      <b/>
      <sz val="9"/>
      <color theme="1"/>
      <name val="Arial"/>
      <charset val="134"/>
    </font>
    <font>
      <sz val="9"/>
      <color theme="1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5" borderId="20" applyNumberFormat="0" applyAlignment="0" applyProtection="0">
      <alignment vertical="center"/>
    </xf>
    <xf numFmtId="0" fontId="16" fillId="5" borderId="19" applyNumberFormat="0" applyAlignment="0" applyProtection="0">
      <alignment vertical="center"/>
    </xf>
    <xf numFmtId="0" fontId="17" fillId="6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41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/>
    <xf numFmtId="0" fontId="2" fillId="0" borderId="0" xfId="0" applyFont="1"/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/>
      <protection locked="0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 applyProtection="1">
      <alignment horizontal="center" vertical="center"/>
      <protection locked="0"/>
    </xf>
    <xf numFmtId="49" fontId="3" fillId="2" borderId="7" xfId="0" applyNumberFormat="1" applyFont="1" applyFill="1" applyBorder="1" applyAlignment="1" applyProtection="1">
      <alignment horizontal="center" vertical="center"/>
      <protection locked="0"/>
    </xf>
    <xf numFmtId="49" fontId="3" fillId="2" borderId="8" xfId="0" applyNumberFormat="1" applyFont="1" applyFill="1" applyBorder="1" applyAlignment="1" applyProtection="1">
      <alignment horizontal="center" vertical="center"/>
      <protection locked="0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178" fontId="3" fillId="0" borderId="13" xfId="1" applyNumberFormat="1" applyFont="1" applyFill="1" applyBorder="1" applyAlignment="1" applyProtection="1">
      <alignment horizontal="right" vertical="center"/>
    </xf>
    <xf numFmtId="0" fontId="4" fillId="0" borderId="4" xfId="0" applyFont="1" applyBorder="1" applyAlignment="1">
      <alignment horizontal="left" vertical="center" indent="4"/>
    </xf>
    <xf numFmtId="178" fontId="4" fillId="0" borderId="13" xfId="1" applyNumberFormat="1" applyFont="1" applyFill="1" applyBorder="1" applyAlignment="1" applyProtection="1">
      <alignment horizontal="right" vertical="center"/>
      <protection locked="0"/>
    </xf>
    <xf numFmtId="178" fontId="4" fillId="0" borderId="5" xfId="1" applyNumberFormat="1" applyFont="1" applyFill="1" applyBorder="1" applyAlignment="1" applyProtection="1">
      <alignment horizontal="right" vertical="center"/>
      <protection locked="0"/>
    </xf>
    <xf numFmtId="178" fontId="4" fillId="0" borderId="5" xfId="1" applyNumberFormat="1" applyFont="1" applyFill="1" applyBorder="1" applyAlignment="1" applyProtection="1">
      <alignment horizontal="right" vertical="center"/>
    </xf>
    <xf numFmtId="178" fontId="4" fillId="0" borderId="13" xfId="1" applyNumberFormat="1" applyFont="1" applyFill="1" applyBorder="1" applyAlignment="1" applyProtection="1">
      <alignment horizontal="right" vertical="center"/>
    </xf>
    <xf numFmtId="0" fontId="4" fillId="0" borderId="4" xfId="0" applyFont="1" applyBorder="1" applyAlignment="1">
      <alignment horizontal="left" vertical="center" wrapText="1" indent="4"/>
    </xf>
    <xf numFmtId="0" fontId="3" fillId="0" borderId="4" xfId="0" applyFont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 indent="4"/>
    </xf>
    <xf numFmtId="178" fontId="4" fillId="0" borderId="14" xfId="1" applyNumberFormat="1" applyFont="1" applyFill="1" applyBorder="1" applyAlignment="1" applyProtection="1">
      <alignment horizontal="right" vertical="center"/>
      <protection locked="0"/>
    </xf>
    <xf numFmtId="178" fontId="4" fillId="0" borderId="8" xfId="1" applyNumberFormat="1" applyFont="1" applyFill="1" applyBorder="1" applyAlignment="1" applyProtection="1">
      <alignment horizontal="right" vertical="center"/>
      <protection locked="0"/>
    </xf>
    <xf numFmtId="178" fontId="4" fillId="0" borderId="8" xfId="1" applyNumberFormat="1" applyFont="1" applyFill="1" applyBorder="1" applyAlignment="1" applyProtection="1">
      <alignment horizontal="right" vertical="center"/>
    </xf>
    <xf numFmtId="178" fontId="4" fillId="0" borderId="14" xfId="1" applyNumberFormat="1" applyFont="1" applyFill="1" applyBorder="1" applyAlignment="1" applyProtection="1">
      <alignment horizontal="right" vertical="center"/>
    </xf>
    <xf numFmtId="178" fontId="3" fillId="0" borderId="5" xfId="1" applyNumberFormat="1" applyFont="1" applyFill="1" applyBorder="1" applyAlignment="1" applyProtection="1">
      <alignment horizontal="right" vertical="center"/>
    </xf>
    <xf numFmtId="0" fontId="3" fillId="0" borderId="10" xfId="0" applyFont="1" applyBorder="1" applyAlignment="1">
      <alignment horizontal="center"/>
    </xf>
    <xf numFmtId="178" fontId="3" fillId="0" borderId="15" xfId="0" applyNumberFormat="1" applyFont="1" applyBorder="1"/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EAEPE_COG"/>
  <dimension ref="B1:I205"/>
  <sheetViews>
    <sheetView tabSelected="1" zoomScale="80" zoomScaleNormal="80" workbookViewId="0">
      <selection activeCell="C9" sqref="C9"/>
    </sheetView>
  </sheetViews>
  <sheetFormatPr defaultColWidth="11.4285714285714" defaultRowHeight="12"/>
  <cols>
    <col min="1" max="1" width="1.85714285714286" style="2" customWidth="1"/>
    <col min="2" max="2" width="58.7142857142857" style="2" customWidth="1"/>
    <col min="3" max="3" width="16.4285714285714" style="2" customWidth="1"/>
    <col min="4" max="4" width="16.7142857142857" style="2" customWidth="1"/>
    <col min="5" max="5" width="17.1428571428571" style="2" customWidth="1"/>
    <col min="6" max="7" width="16.7142857142857" style="2" customWidth="1"/>
    <col min="8" max="8" width="16.1428571428571" style="2" customWidth="1"/>
    <col min="9" max="9" width="4.71428571428571" style="2" customWidth="1"/>
    <col min="10" max="16384" width="11.4285714285714" style="2"/>
  </cols>
  <sheetData>
    <row r="1" ht="15" customHeight="1" spans="2:9">
      <c r="I1" s="3" t="s">
        <v>0</v>
      </c>
    </row>
    <row r="2" ht="15" customHeight="1" spans="2:9">
      <c r="B2" s="4" t="s">
        <v>1</v>
      </c>
      <c r="C2" s="5"/>
      <c r="D2" s="5"/>
      <c r="E2" s="5"/>
      <c r="F2" s="5"/>
      <c r="G2" s="5"/>
      <c r="H2" s="6"/>
    </row>
    <row r="3" spans="2:9">
      <c r="B3" s="7" t="s">
        <v>2</v>
      </c>
      <c r="C3" s="8"/>
      <c r="D3" s="8"/>
      <c r="E3" s="8"/>
      <c r="F3" s="8"/>
      <c r="G3" s="8"/>
      <c r="H3" s="9"/>
    </row>
    <row r="4" spans="2:9">
      <c r="B4" s="7" t="s">
        <v>3</v>
      </c>
      <c r="C4" s="8"/>
      <c r="D4" s="8"/>
      <c r="E4" s="8"/>
      <c r="F4" s="8"/>
      <c r="G4" s="8"/>
      <c r="H4" s="9"/>
    </row>
    <row r="5" ht="12.75" spans="2:9">
      <c r="B5" s="10" t="s">
        <v>4</v>
      </c>
      <c r="C5" s="11"/>
      <c r="D5" s="11"/>
      <c r="E5" s="11"/>
      <c r="F5" s="11"/>
      <c r="G5" s="11"/>
      <c r="H5" s="12"/>
    </row>
    <row r="6" ht="12.75" spans="2:9">
      <c r="B6" s="13" t="s">
        <v>5</v>
      </c>
      <c r="C6" s="14" t="s">
        <v>6</v>
      </c>
      <c r="D6" s="15"/>
      <c r="E6" s="15"/>
      <c r="F6" s="15"/>
      <c r="G6" s="16"/>
      <c r="H6" s="17" t="s">
        <v>7</v>
      </c>
    </row>
    <row r="7" ht="24.75" spans="2:9">
      <c r="B7" s="18"/>
      <c r="C7" s="19" t="s">
        <v>8</v>
      </c>
      <c r="D7" s="19" t="s">
        <v>9</v>
      </c>
      <c r="E7" s="19" t="s">
        <v>10</v>
      </c>
      <c r="F7" s="19" t="s">
        <v>11</v>
      </c>
      <c r="G7" s="19" t="s">
        <v>12</v>
      </c>
      <c r="H7" s="20"/>
    </row>
    <row r="8" ht="15.75" customHeight="1" spans="2:9">
      <c r="B8" s="21"/>
      <c r="C8" s="22">
        <v>1</v>
      </c>
      <c r="D8" s="22">
        <v>2</v>
      </c>
      <c r="E8" s="22" t="s">
        <v>13</v>
      </c>
      <c r="F8" s="22">
        <v>4</v>
      </c>
      <c r="G8" s="22">
        <v>5</v>
      </c>
      <c r="H8" s="23" t="s">
        <v>14</v>
      </c>
    </row>
    <row r="9" ht="24" customHeight="1" spans="2:9">
      <c r="B9" s="24" t="s">
        <v>15</v>
      </c>
      <c r="C9" s="25">
        <f>SUM(C10:C16)</f>
        <v>38949406</v>
      </c>
      <c r="D9" s="25">
        <f>SUM(D10:D16)</f>
        <v>0</v>
      </c>
      <c r="E9" s="25">
        <f t="shared" ref="E9:E26" si="0">C9+D9</f>
        <v>38949406</v>
      </c>
      <c r="F9" s="25">
        <f>SUM(F10:F16)</f>
        <v>35718920.8</v>
      </c>
      <c r="G9" s="25">
        <f>SUM(G10:G16)</f>
        <v>35718920.8</v>
      </c>
      <c r="H9" s="25">
        <f t="shared" ref="H9:H40" si="1">E9-F9</f>
        <v>3230485.2</v>
      </c>
    </row>
    <row r="10" customHeight="1" spans="2:9">
      <c r="B10" s="26" t="s">
        <v>16</v>
      </c>
      <c r="C10" s="27">
        <v>12340170.66</v>
      </c>
      <c r="D10" s="28">
        <v>0</v>
      </c>
      <c r="E10" s="29">
        <f t="shared" si="0"/>
        <v>12340170.66</v>
      </c>
      <c r="F10" s="27">
        <v>11366369.83</v>
      </c>
      <c r="G10" s="27">
        <v>11366369.83</v>
      </c>
      <c r="H10" s="30">
        <f t="shared" si="1"/>
        <v>973800.83</v>
      </c>
    </row>
    <row r="11" customHeight="1" spans="2:9">
      <c r="B11" s="26" t="s">
        <v>17</v>
      </c>
      <c r="C11" s="27">
        <v>0</v>
      </c>
      <c r="D11" s="28">
        <v>0</v>
      </c>
      <c r="E11" s="29">
        <f t="shared" si="0"/>
        <v>0</v>
      </c>
      <c r="F11" s="27">
        <v>0</v>
      </c>
      <c r="G11" s="27">
        <v>0</v>
      </c>
      <c r="H11" s="30">
        <f t="shared" si="1"/>
        <v>0</v>
      </c>
    </row>
    <row r="12" customHeight="1" spans="2:9">
      <c r="B12" s="26" t="s">
        <v>18</v>
      </c>
      <c r="C12" s="27">
        <v>10201044.78</v>
      </c>
      <c r="D12" s="28">
        <v>1842973.34</v>
      </c>
      <c r="E12" s="29">
        <f t="shared" si="0"/>
        <v>12044018.12</v>
      </c>
      <c r="F12" s="27">
        <v>11505607.88</v>
      </c>
      <c r="G12" s="27">
        <v>11505607.88</v>
      </c>
      <c r="H12" s="30">
        <f t="shared" si="1"/>
        <v>538410.239999998</v>
      </c>
    </row>
    <row r="13" customHeight="1" spans="2:9">
      <c r="B13" s="26" t="s">
        <v>19</v>
      </c>
      <c r="C13" s="27">
        <v>5004811.71</v>
      </c>
      <c r="D13" s="28">
        <v>0</v>
      </c>
      <c r="E13" s="29">
        <f t="shared" si="0"/>
        <v>5004811.71</v>
      </c>
      <c r="F13" s="27">
        <v>4473405.03</v>
      </c>
      <c r="G13" s="27">
        <v>4473405.03</v>
      </c>
      <c r="H13" s="30">
        <f t="shared" si="1"/>
        <v>531406.68</v>
      </c>
    </row>
    <row r="14" customHeight="1" spans="2:9">
      <c r="B14" s="26" t="s">
        <v>20</v>
      </c>
      <c r="C14" s="27">
        <v>9231577.14</v>
      </c>
      <c r="D14" s="28">
        <v>0</v>
      </c>
      <c r="E14" s="29">
        <f t="shared" si="0"/>
        <v>9231577.14</v>
      </c>
      <c r="F14" s="27">
        <v>8373538.06</v>
      </c>
      <c r="G14" s="27">
        <v>8373538.06</v>
      </c>
      <c r="H14" s="30">
        <f t="shared" si="1"/>
        <v>858039.080000001</v>
      </c>
    </row>
    <row r="15" customHeight="1" spans="2:9">
      <c r="B15" s="26" t="s">
        <v>21</v>
      </c>
      <c r="C15" s="27">
        <v>2171801.71</v>
      </c>
      <c r="D15" s="28">
        <v>-1842973.34</v>
      </c>
      <c r="E15" s="29">
        <f t="shared" si="0"/>
        <v>328828.37</v>
      </c>
      <c r="F15" s="27">
        <v>0</v>
      </c>
      <c r="G15" s="27">
        <v>0</v>
      </c>
      <c r="H15" s="30">
        <f t="shared" si="1"/>
        <v>328828.37</v>
      </c>
    </row>
    <row r="16" customHeight="1" spans="2:9">
      <c r="B16" s="26" t="s">
        <v>22</v>
      </c>
      <c r="C16" s="27">
        <v>0</v>
      </c>
      <c r="D16" s="28">
        <v>0</v>
      </c>
      <c r="E16" s="29">
        <f t="shared" si="0"/>
        <v>0</v>
      </c>
      <c r="F16" s="27">
        <v>0</v>
      </c>
      <c r="G16" s="27">
        <v>0</v>
      </c>
      <c r="H16" s="30">
        <f t="shared" si="1"/>
        <v>0</v>
      </c>
    </row>
    <row r="17" ht="24" customHeight="1" spans="2:8">
      <c r="B17" s="24" t="s">
        <v>23</v>
      </c>
      <c r="C17" s="25">
        <f>SUM(C18:C26)</f>
        <v>2557049</v>
      </c>
      <c r="D17" s="25">
        <f>SUM(D18:D26)</f>
        <v>-365353.69</v>
      </c>
      <c r="E17" s="25">
        <f t="shared" si="0"/>
        <v>2191695.31</v>
      </c>
      <c r="F17" s="25">
        <f>SUM(F18:F26)</f>
        <v>2119330.76</v>
      </c>
      <c r="G17" s="25">
        <f>SUM(G18:G26)</f>
        <v>2119330.76</v>
      </c>
      <c r="H17" s="25">
        <f t="shared" si="1"/>
        <v>72364.5500000003</v>
      </c>
    </row>
    <row r="18" ht="24" spans="2:8">
      <c r="B18" s="31" t="s">
        <v>24</v>
      </c>
      <c r="C18" s="27">
        <v>853204</v>
      </c>
      <c r="D18" s="28">
        <v>-313967.97</v>
      </c>
      <c r="E18" s="29">
        <f t="shared" si="0"/>
        <v>539236.03</v>
      </c>
      <c r="F18" s="27">
        <v>536538.15</v>
      </c>
      <c r="G18" s="27">
        <v>536538.15</v>
      </c>
      <c r="H18" s="30">
        <f t="shared" si="1"/>
        <v>2697.88</v>
      </c>
    </row>
    <row r="19" customHeight="1" spans="2:8">
      <c r="B19" s="31" t="s">
        <v>25</v>
      </c>
      <c r="C19" s="27">
        <v>193012.99</v>
      </c>
      <c r="D19" s="28">
        <v>330941.66</v>
      </c>
      <c r="E19" s="29">
        <f t="shared" si="0"/>
        <v>523954.65</v>
      </c>
      <c r="F19" s="27">
        <v>522149.34</v>
      </c>
      <c r="G19" s="27">
        <v>522149.34</v>
      </c>
      <c r="H19" s="30">
        <f t="shared" si="1"/>
        <v>1805.30999999994</v>
      </c>
    </row>
    <row r="20" customHeight="1" spans="2:8">
      <c r="B20" s="31" t="s">
        <v>26</v>
      </c>
      <c r="C20" s="27">
        <v>0</v>
      </c>
      <c r="D20" s="28">
        <v>0</v>
      </c>
      <c r="E20" s="29">
        <f t="shared" si="0"/>
        <v>0</v>
      </c>
      <c r="F20" s="27">
        <v>0</v>
      </c>
      <c r="G20" s="27">
        <v>0</v>
      </c>
      <c r="H20" s="30">
        <f t="shared" si="1"/>
        <v>0</v>
      </c>
    </row>
    <row r="21" customHeight="1" spans="2:8">
      <c r="B21" s="31" t="s">
        <v>27</v>
      </c>
      <c r="C21" s="27">
        <v>0</v>
      </c>
      <c r="D21" s="28">
        <v>709.96</v>
      </c>
      <c r="E21" s="29">
        <f t="shared" si="0"/>
        <v>709.96</v>
      </c>
      <c r="F21" s="27">
        <v>709.96</v>
      </c>
      <c r="G21" s="27">
        <v>709.96</v>
      </c>
      <c r="H21" s="30">
        <f t="shared" si="1"/>
        <v>0</v>
      </c>
    </row>
    <row r="22" customHeight="1" spans="2:8">
      <c r="B22" s="31" t="s">
        <v>28</v>
      </c>
      <c r="C22" s="27">
        <v>11236</v>
      </c>
      <c r="D22" s="28">
        <v>-474</v>
      </c>
      <c r="E22" s="29">
        <f t="shared" si="0"/>
        <v>10762</v>
      </c>
      <c r="F22" s="27">
        <v>6415.96</v>
      </c>
      <c r="G22" s="27">
        <v>6415.96</v>
      </c>
      <c r="H22" s="30">
        <f t="shared" si="1"/>
        <v>4346.04</v>
      </c>
    </row>
    <row r="23" customHeight="1" spans="2:8">
      <c r="B23" s="31" t="s">
        <v>29</v>
      </c>
      <c r="C23" s="27">
        <v>1376000</v>
      </c>
      <c r="D23" s="28">
        <v>-523494.35</v>
      </c>
      <c r="E23" s="29">
        <f t="shared" si="0"/>
        <v>852505.65</v>
      </c>
      <c r="F23" s="27">
        <v>789256.69</v>
      </c>
      <c r="G23" s="27">
        <v>789256.69</v>
      </c>
      <c r="H23" s="30">
        <f t="shared" si="1"/>
        <v>63248.9600000001</v>
      </c>
    </row>
    <row r="24" customHeight="1" spans="2:8">
      <c r="B24" s="31" t="s">
        <v>30</v>
      </c>
      <c r="C24" s="27">
        <v>123596.01</v>
      </c>
      <c r="D24" s="28">
        <v>102619.66</v>
      </c>
      <c r="E24" s="29">
        <f t="shared" si="0"/>
        <v>226215.67</v>
      </c>
      <c r="F24" s="27">
        <v>225949.31</v>
      </c>
      <c r="G24" s="27">
        <v>225949.31</v>
      </c>
      <c r="H24" s="30">
        <f t="shared" si="1"/>
        <v>266.359999999986</v>
      </c>
    </row>
    <row r="25" customHeight="1" spans="2:8">
      <c r="B25" s="31" t="s">
        <v>31</v>
      </c>
      <c r="C25" s="27">
        <v>0</v>
      </c>
      <c r="D25" s="28">
        <v>0</v>
      </c>
      <c r="E25" s="29">
        <f t="shared" si="0"/>
        <v>0</v>
      </c>
      <c r="F25" s="27">
        <v>0</v>
      </c>
      <c r="G25" s="27">
        <v>0</v>
      </c>
      <c r="H25" s="30">
        <f t="shared" si="1"/>
        <v>0</v>
      </c>
    </row>
    <row r="26" customHeight="1" spans="2:8">
      <c r="B26" s="31" t="s">
        <v>32</v>
      </c>
      <c r="C26" s="27">
        <v>0</v>
      </c>
      <c r="D26" s="28">
        <v>38311.35</v>
      </c>
      <c r="E26" s="29">
        <f t="shared" si="0"/>
        <v>38311.35</v>
      </c>
      <c r="F26" s="27">
        <v>38311.35</v>
      </c>
      <c r="G26" s="27">
        <v>38311.35</v>
      </c>
      <c r="H26" s="30">
        <f t="shared" si="1"/>
        <v>0</v>
      </c>
    </row>
    <row r="27" ht="20.1" customHeight="1" spans="2:8">
      <c r="B27" s="24" t="s">
        <v>33</v>
      </c>
      <c r="C27" s="25">
        <f>SUM(C28:C36)</f>
        <v>5127658</v>
      </c>
      <c r="D27" s="25">
        <f>SUM(D28:D36)</f>
        <v>-76797.34</v>
      </c>
      <c r="E27" s="25">
        <f>D27+C27</f>
        <v>5050860.66</v>
      </c>
      <c r="F27" s="25">
        <f>SUM(F28:F36)</f>
        <v>4780941.97</v>
      </c>
      <c r="G27" s="25">
        <f>SUM(G28:G36)</f>
        <v>4680891.97</v>
      </c>
      <c r="H27" s="25">
        <f t="shared" si="1"/>
        <v>269918.69</v>
      </c>
    </row>
    <row r="28" spans="2:8">
      <c r="B28" s="31" t="s">
        <v>34</v>
      </c>
      <c r="C28" s="27">
        <v>116600</v>
      </c>
      <c r="D28" s="28">
        <v>-46485</v>
      </c>
      <c r="E28" s="29">
        <f t="shared" ref="E28:E37" si="2">C28+D28</f>
        <v>70115</v>
      </c>
      <c r="F28" s="27">
        <v>62637.21</v>
      </c>
      <c r="G28" s="27">
        <v>62637.21</v>
      </c>
      <c r="H28" s="30">
        <f t="shared" si="1"/>
        <v>7477.79</v>
      </c>
    </row>
    <row r="29" spans="2:8">
      <c r="B29" s="31" t="s">
        <v>35</v>
      </c>
      <c r="C29" s="27">
        <v>1289888</v>
      </c>
      <c r="D29" s="28">
        <v>-1220000</v>
      </c>
      <c r="E29" s="29">
        <f t="shared" si="2"/>
        <v>69888</v>
      </c>
      <c r="F29" s="27">
        <v>53918.62</v>
      </c>
      <c r="G29" s="27">
        <v>53918.62</v>
      </c>
      <c r="H29" s="30">
        <f t="shared" si="1"/>
        <v>15969.38</v>
      </c>
    </row>
    <row r="30" customHeight="1" spans="2:8">
      <c r="B30" s="31" t="s">
        <v>36</v>
      </c>
      <c r="C30" s="27">
        <v>589890</v>
      </c>
      <c r="D30" s="28">
        <v>933105.52</v>
      </c>
      <c r="E30" s="29">
        <f t="shared" si="2"/>
        <v>1522995.52</v>
      </c>
      <c r="F30" s="27">
        <v>1466429.72</v>
      </c>
      <c r="G30" s="27">
        <v>1366379.72</v>
      </c>
      <c r="H30" s="30">
        <f t="shared" si="1"/>
        <v>56565.8</v>
      </c>
    </row>
    <row r="31" spans="2:8">
      <c r="B31" s="31" t="s">
        <v>37</v>
      </c>
      <c r="C31" s="27">
        <v>350000</v>
      </c>
      <c r="D31" s="28">
        <v>-83608.33</v>
      </c>
      <c r="E31" s="29">
        <f t="shared" si="2"/>
        <v>266391.67</v>
      </c>
      <c r="F31" s="27">
        <v>266285.76</v>
      </c>
      <c r="G31" s="27">
        <v>266285.76</v>
      </c>
      <c r="H31" s="30">
        <f t="shared" si="1"/>
        <v>105.909999999974</v>
      </c>
    </row>
    <row r="32" ht="24" spans="2:8">
      <c r="B32" s="31" t="s">
        <v>38</v>
      </c>
      <c r="C32" s="27">
        <v>1816560</v>
      </c>
      <c r="D32" s="28">
        <v>702334.96</v>
      </c>
      <c r="E32" s="29">
        <f t="shared" si="2"/>
        <v>2518894.96</v>
      </c>
      <c r="F32" s="27">
        <v>2377852.22</v>
      </c>
      <c r="G32" s="27">
        <v>2377852.22</v>
      </c>
      <c r="H32" s="30">
        <f t="shared" si="1"/>
        <v>141042.74</v>
      </c>
    </row>
    <row r="33" spans="2:8">
      <c r="B33" s="31" t="s">
        <v>39</v>
      </c>
      <c r="C33" s="27">
        <v>112360</v>
      </c>
      <c r="D33" s="28">
        <v>-86376</v>
      </c>
      <c r="E33" s="29">
        <f t="shared" si="2"/>
        <v>25984</v>
      </c>
      <c r="F33" s="27">
        <v>25984</v>
      </c>
      <c r="G33" s="27">
        <v>25984</v>
      </c>
      <c r="H33" s="30">
        <f t="shared" si="1"/>
        <v>0</v>
      </c>
    </row>
    <row r="34" spans="2:8">
      <c r="B34" s="31" t="s">
        <v>40</v>
      </c>
      <c r="C34" s="27">
        <v>215000</v>
      </c>
      <c r="D34" s="28">
        <v>-186784.4</v>
      </c>
      <c r="E34" s="29">
        <f t="shared" si="2"/>
        <v>28215.6</v>
      </c>
      <c r="F34" s="27">
        <v>28215.6</v>
      </c>
      <c r="G34" s="27">
        <v>28215.6</v>
      </c>
      <c r="H34" s="30">
        <f t="shared" si="1"/>
        <v>0</v>
      </c>
    </row>
    <row r="35" spans="2:8">
      <c r="B35" s="31" t="s">
        <v>41</v>
      </c>
      <c r="C35" s="27">
        <v>500000</v>
      </c>
      <c r="D35" s="28">
        <v>-166031.22</v>
      </c>
      <c r="E35" s="29">
        <f t="shared" si="2"/>
        <v>333968.78</v>
      </c>
      <c r="F35" s="27">
        <v>313505.67</v>
      </c>
      <c r="G35" s="27">
        <v>313505.67</v>
      </c>
      <c r="H35" s="30">
        <f t="shared" si="1"/>
        <v>20463.11</v>
      </c>
    </row>
    <row r="36" spans="2:8">
      <c r="B36" s="31" t="s">
        <v>42</v>
      </c>
      <c r="C36" s="27">
        <v>137360</v>
      </c>
      <c r="D36" s="28">
        <v>77047.13</v>
      </c>
      <c r="E36" s="29">
        <f t="shared" si="2"/>
        <v>214407.13</v>
      </c>
      <c r="F36" s="27">
        <v>186113.17</v>
      </c>
      <c r="G36" s="27">
        <v>186113.17</v>
      </c>
      <c r="H36" s="30">
        <f t="shared" si="1"/>
        <v>28293.96</v>
      </c>
    </row>
    <row r="37" ht="20.1" customHeight="1" spans="2:8">
      <c r="B37" s="32" t="s">
        <v>43</v>
      </c>
      <c r="C37" s="25">
        <f>SUM(C38:C46)</f>
        <v>0</v>
      </c>
      <c r="D37" s="25">
        <f>SUM(D38:D46)</f>
        <v>27540</v>
      </c>
      <c r="E37" s="25">
        <f t="shared" si="2"/>
        <v>27540</v>
      </c>
      <c r="F37" s="25">
        <f>SUM(F38:F46)</f>
        <v>27540</v>
      </c>
      <c r="G37" s="25">
        <f>SUM(G38:G46)</f>
        <v>27540</v>
      </c>
      <c r="H37" s="25">
        <f t="shared" si="1"/>
        <v>0</v>
      </c>
    </row>
    <row r="38" customHeight="1" spans="2:8">
      <c r="B38" s="31" t="s">
        <v>44</v>
      </c>
      <c r="C38" s="27">
        <v>0</v>
      </c>
      <c r="D38" s="28">
        <v>0</v>
      </c>
      <c r="E38" s="29">
        <f t="shared" ref="E38:E79" si="3">C38+D38</f>
        <v>0</v>
      </c>
      <c r="F38" s="27">
        <v>0</v>
      </c>
      <c r="G38" s="27">
        <v>0</v>
      </c>
      <c r="H38" s="30">
        <f t="shared" si="1"/>
        <v>0</v>
      </c>
    </row>
    <row r="39" customHeight="1" spans="2:8">
      <c r="B39" s="31" t="s">
        <v>45</v>
      </c>
      <c r="C39" s="27">
        <v>0</v>
      </c>
      <c r="D39" s="28">
        <v>0</v>
      </c>
      <c r="E39" s="29">
        <f t="shared" si="3"/>
        <v>0</v>
      </c>
      <c r="F39" s="27">
        <v>0</v>
      </c>
      <c r="G39" s="27">
        <v>0</v>
      </c>
      <c r="H39" s="30">
        <f t="shared" si="1"/>
        <v>0</v>
      </c>
    </row>
    <row r="40" customHeight="1" spans="2:8">
      <c r="B40" s="31" t="s">
        <v>46</v>
      </c>
      <c r="C40" s="27">
        <v>0</v>
      </c>
      <c r="D40" s="28">
        <v>0</v>
      </c>
      <c r="E40" s="29">
        <f t="shared" si="3"/>
        <v>0</v>
      </c>
      <c r="F40" s="27">
        <v>0</v>
      </c>
      <c r="G40" s="27">
        <v>0</v>
      </c>
      <c r="H40" s="30">
        <f t="shared" si="1"/>
        <v>0</v>
      </c>
    </row>
    <row r="41" customHeight="1" spans="2:8">
      <c r="B41" s="31" t="s">
        <v>47</v>
      </c>
      <c r="C41" s="27">
        <v>0</v>
      </c>
      <c r="D41" s="28">
        <v>27540</v>
      </c>
      <c r="E41" s="29">
        <f t="shared" si="3"/>
        <v>27540</v>
      </c>
      <c r="F41" s="27">
        <v>27540</v>
      </c>
      <c r="G41" s="27">
        <v>27540</v>
      </c>
      <c r="H41" s="30">
        <f t="shared" ref="H41:H72" si="4">E41-F41</f>
        <v>0</v>
      </c>
    </row>
    <row r="42" customHeight="1" spans="2:8">
      <c r="B42" s="31" t="s">
        <v>48</v>
      </c>
      <c r="C42" s="27">
        <v>0</v>
      </c>
      <c r="D42" s="28">
        <v>0</v>
      </c>
      <c r="E42" s="29">
        <f t="shared" si="3"/>
        <v>0</v>
      </c>
      <c r="F42" s="27">
        <v>0</v>
      </c>
      <c r="G42" s="27">
        <v>0</v>
      </c>
      <c r="H42" s="30">
        <f t="shared" si="4"/>
        <v>0</v>
      </c>
    </row>
    <row r="43" customHeight="1" spans="2:8">
      <c r="B43" s="31" t="s">
        <v>49</v>
      </c>
      <c r="C43" s="27">
        <v>0</v>
      </c>
      <c r="D43" s="28">
        <v>0</v>
      </c>
      <c r="E43" s="29">
        <f t="shared" si="3"/>
        <v>0</v>
      </c>
      <c r="F43" s="27">
        <v>0</v>
      </c>
      <c r="G43" s="27">
        <v>0</v>
      </c>
      <c r="H43" s="30">
        <f t="shared" si="4"/>
        <v>0</v>
      </c>
    </row>
    <row r="44" customHeight="1" spans="2:8">
      <c r="B44" s="31" t="s">
        <v>50</v>
      </c>
      <c r="C44" s="27">
        <v>0</v>
      </c>
      <c r="D44" s="28">
        <v>0</v>
      </c>
      <c r="E44" s="29">
        <f t="shared" si="3"/>
        <v>0</v>
      </c>
      <c r="F44" s="27">
        <v>0</v>
      </c>
      <c r="G44" s="27">
        <v>0</v>
      </c>
      <c r="H44" s="30">
        <f t="shared" si="4"/>
        <v>0</v>
      </c>
    </row>
    <row r="45" customHeight="1" spans="2:8">
      <c r="B45" s="31" t="s">
        <v>51</v>
      </c>
      <c r="C45" s="27">
        <v>0</v>
      </c>
      <c r="D45" s="28">
        <v>0</v>
      </c>
      <c r="E45" s="29">
        <f t="shared" si="3"/>
        <v>0</v>
      </c>
      <c r="F45" s="27">
        <v>0</v>
      </c>
      <c r="G45" s="27">
        <v>0</v>
      </c>
      <c r="H45" s="30">
        <f t="shared" si="4"/>
        <v>0</v>
      </c>
    </row>
    <row r="46" customHeight="1" spans="2:8">
      <c r="B46" s="33" t="s">
        <v>52</v>
      </c>
      <c r="C46" s="34">
        <v>0</v>
      </c>
      <c r="D46" s="35">
        <v>0</v>
      </c>
      <c r="E46" s="36">
        <f t="shared" si="3"/>
        <v>0</v>
      </c>
      <c r="F46" s="34">
        <v>0</v>
      </c>
      <c r="G46" s="34">
        <v>0</v>
      </c>
      <c r="H46" s="37">
        <f t="shared" si="4"/>
        <v>0</v>
      </c>
    </row>
    <row r="47" ht="20.1" customHeight="1" spans="2:8">
      <c r="B47" s="24" t="s">
        <v>53</v>
      </c>
      <c r="C47" s="25">
        <f>SUM(C48:C56)</f>
        <v>289584</v>
      </c>
      <c r="D47" s="25">
        <f>SUM(D48:D56)</f>
        <v>109611.03</v>
      </c>
      <c r="E47" s="25">
        <f t="shared" si="3"/>
        <v>399195.03</v>
      </c>
      <c r="F47" s="25">
        <f>SUM(F48:F56)</f>
        <v>390545.31</v>
      </c>
      <c r="G47" s="25">
        <f>SUM(G48:G56)</f>
        <v>390545.31</v>
      </c>
      <c r="H47" s="25">
        <f t="shared" si="4"/>
        <v>8649.72000000003</v>
      </c>
    </row>
    <row r="48" spans="2:8">
      <c r="B48" s="31" t="s">
        <v>54</v>
      </c>
      <c r="C48" s="27">
        <v>0</v>
      </c>
      <c r="D48" s="28">
        <v>93031.53</v>
      </c>
      <c r="E48" s="29">
        <f t="shared" si="3"/>
        <v>93031.53</v>
      </c>
      <c r="F48" s="27">
        <v>86153.73</v>
      </c>
      <c r="G48" s="27">
        <v>86153.73</v>
      </c>
      <c r="H48" s="30">
        <f t="shared" si="4"/>
        <v>6877.8</v>
      </c>
    </row>
    <row r="49" spans="2:8">
      <c r="B49" s="31" t="s">
        <v>55</v>
      </c>
      <c r="C49" s="27">
        <v>0</v>
      </c>
      <c r="D49" s="28">
        <v>6404.5</v>
      </c>
      <c r="E49" s="29">
        <f t="shared" si="3"/>
        <v>6404.5</v>
      </c>
      <c r="F49" s="27">
        <v>5360</v>
      </c>
      <c r="G49" s="27">
        <v>5360</v>
      </c>
      <c r="H49" s="30">
        <f t="shared" si="4"/>
        <v>1044.5</v>
      </c>
    </row>
    <row r="50" spans="2:8">
      <c r="B50" s="31" t="s">
        <v>56</v>
      </c>
      <c r="C50" s="27">
        <v>0</v>
      </c>
      <c r="D50" s="28">
        <v>0</v>
      </c>
      <c r="E50" s="29">
        <f t="shared" si="3"/>
        <v>0</v>
      </c>
      <c r="F50" s="27">
        <v>0</v>
      </c>
      <c r="G50" s="27">
        <v>0</v>
      </c>
      <c r="H50" s="30">
        <f t="shared" si="4"/>
        <v>0</v>
      </c>
    </row>
    <row r="51" spans="2:8">
      <c r="B51" s="31" t="s">
        <v>57</v>
      </c>
      <c r="C51" s="27">
        <v>0</v>
      </c>
      <c r="D51" s="28">
        <v>0</v>
      </c>
      <c r="E51" s="29">
        <f t="shared" si="3"/>
        <v>0</v>
      </c>
      <c r="F51" s="27">
        <v>0</v>
      </c>
      <c r="G51" s="27">
        <v>0</v>
      </c>
      <c r="H51" s="30">
        <f t="shared" si="4"/>
        <v>0</v>
      </c>
    </row>
    <row r="52" spans="2:8">
      <c r="B52" s="31" t="s">
        <v>58</v>
      </c>
      <c r="C52" s="27">
        <v>0</v>
      </c>
      <c r="D52" s="28">
        <v>0</v>
      </c>
      <c r="E52" s="29">
        <f t="shared" si="3"/>
        <v>0</v>
      </c>
      <c r="F52" s="27">
        <v>0</v>
      </c>
      <c r="G52" s="27">
        <v>0</v>
      </c>
      <c r="H52" s="30">
        <f t="shared" si="4"/>
        <v>0</v>
      </c>
    </row>
    <row r="53" spans="2:8">
      <c r="B53" s="31" t="s">
        <v>59</v>
      </c>
      <c r="C53" s="27">
        <v>289584</v>
      </c>
      <c r="D53" s="28">
        <v>10175</v>
      </c>
      <c r="E53" s="29">
        <f t="shared" si="3"/>
        <v>299759</v>
      </c>
      <c r="F53" s="27">
        <v>299031.58</v>
      </c>
      <c r="G53" s="27">
        <v>299031.58</v>
      </c>
      <c r="H53" s="30">
        <f t="shared" si="4"/>
        <v>727.419999999984</v>
      </c>
    </row>
    <row r="54" spans="2:8">
      <c r="B54" s="31" t="s">
        <v>60</v>
      </c>
      <c r="C54" s="27">
        <v>0</v>
      </c>
      <c r="D54" s="28">
        <v>0</v>
      </c>
      <c r="E54" s="29">
        <f t="shared" si="3"/>
        <v>0</v>
      </c>
      <c r="F54" s="27">
        <v>0</v>
      </c>
      <c r="G54" s="27">
        <v>0</v>
      </c>
      <c r="H54" s="30">
        <f t="shared" si="4"/>
        <v>0</v>
      </c>
    </row>
    <row r="55" spans="2:8">
      <c r="B55" s="31" t="s">
        <v>61</v>
      </c>
      <c r="C55" s="27">
        <v>0</v>
      </c>
      <c r="D55" s="28">
        <v>0</v>
      </c>
      <c r="E55" s="29">
        <f t="shared" si="3"/>
        <v>0</v>
      </c>
      <c r="F55" s="27">
        <v>0</v>
      </c>
      <c r="G55" s="27">
        <v>0</v>
      </c>
      <c r="H55" s="30">
        <f t="shared" si="4"/>
        <v>0</v>
      </c>
    </row>
    <row r="56" spans="2:8">
      <c r="B56" s="31" t="s">
        <v>62</v>
      </c>
      <c r="C56" s="27">
        <v>0</v>
      </c>
      <c r="D56" s="28">
        <v>0</v>
      </c>
      <c r="E56" s="29">
        <f t="shared" si="3"/>
        <v>0</v>
      </c>
      <c r="F56" s="27">
        <v>0</v>
      </c>
      <c r="G56" s="27">
        <v>0</v>
      </c>
      <c r="H56" s="30">
        <f t="shared" si="4"/>
        <v>0</v>
      </c>
    </row>
    <row r="57" ht="20.1" customHeight="1" spans="2:8">
      <c r="B57" s="24" t="s">
        <v>63</v>
      </c>
      <c r="C57" s="25">
        <f>SUM(C58:C60)</f>
        <v>14280681</v>
      </c>
      <c r="D57" s="25">
        <f>SUM(D58:D60)</f>
        <v>25436360.35</v>
      </c>
      <c r="E57" s="25">
        <f t="shared" si="3"/>
        <v>39717041.35</v>
      </c>
      <c r="F57" s="25">
        <f>SUM(F58:F60)</f>
        <v>13541748.57</v>
      </c>
      <c r="G57" s="25">
        <f>SUM(G58:G60)</f>
        <v>13541748.57</v>
      </c>
      <c r="H57" s="25">
        <f t="shared" si="4"/>
        <v>26175292.78</v>
      </c>
    </row>
    <row r="58" spans="2:8">
      <c r="B58" s="31" t="s">
        <v>64</v>
      </c>
      <c r="C58" s="27">
        <v>14280681</v>
      </c>
      <c r="D58" s="28">
        <v>25436360.35</v>
      </c>
      <c r="E58" s="29">
        <f t="shared" si="3"/>
        <v>39717041.35</v>
      </c>
      <c r="F58" s="27">
        <v>13541748.57</v>
      </c>
      <c r="G58" s="27">
        <v>13541748.57</v>
      </c>
      <c r="H58" s="30">
        <f t="shared" si="4"/>
        <v>26175292.78</v>
      </c>
    </row>
    <row r="59" spans="2:8">
      <c r="B59" s="31" t="s">
        <v>65</v>
      </c>
      <c r="C59" s="27">
        <v>0</v>
      </c>
      <c r="D59" s="28">
        <v>0</v>
      </c>
      <c r="E59" s="29">
        <f t="shared" si="3"/>
        <v>0</v>
      </c>
      <c r="F59" s="27">
        <v>0</v>
      </c>
      <c r="G59" s="27">
        <v>0</v>
      </c>
      <c r="H59" s="29">
        <f t="shared" si="4"/>
        <v>0</v>
      </c>
    </row>
    <row r="60" spans="2:8">
      <c r="B60" s="31" t="s">
        <v>66</v>
      </c>
      <c r="C60" s="27">
        <v>0</v>
      </c>
      <c r="D60" s="28">
        <v>0</v>
      </c>
      <c r="E60" s="29">
        <f t="shared" si="3"/>
        <v>0</v>
      </c>
      <c r="F60" s="27">
        <v>0</v>
      </c>
      <c r="G60" s="27">
        <v>0</v>
      </c>
      <c r="H60" s="29">
        <f t="shared" si="4"/>
        <v>0</v>
      </c>
    </row>
    <row r="61" ht="20.1" customHeight="1" spans="2:8">
      <c r="B61" s="32" t="s">
        <v>67</v>
      </c>
      <c r="C61" s="25">
        <f>SUM(C62:C68)</f>
        <v>0</v>
      </c>
      <c r="D61" s="38">
        <f>SUM(D62:D68)</f>
        <v>0</v>
      </c>
      <c r="E61" s="38">
        <f t="shared" si="3"/>
        <v>0</v>
      </c>
      <c r="F61" s="25">
        <f>SUM(F62:F68)</f>
        <v>0</v>
      </c>
      <c r="G61" s="25">
        <f>SUM(G62:G68)</f>
        <v>0</v>
      </c>
      <c r="H61" s="38">
        <f t="shared" si="4"/>
        <v>0</v>
      </c>
    </row>
    <row r="62" customHeight="1" spans="2:8">
      <c r="B62" s="31" t="s">
        <v>68</v>
      </c>
      <c r="C62" s="27">
        <v>0</v>
      </c>
      <c r="D62" s="28">
        <v>0</v>
      </c>
      <c r="E62" s="29">
        <f t="shared" si="3"/>
        <v>0</v>
      </c>
      <c r="F62" s="27">
        <v>0</v>
      </c>
      <c r="G62" s="27">
        <v>0</v>
      </c>
      <c r="H62" s="29">
        <f t="shared" si="4"/>
        <v>0</v>
      </c>
    </row>
    <row r="63" customHeight="1" spans="2:8">
      <c r="B63" s="31" t="s">
        <v>69</v>
      </c>
      <c r="C63" s="27">
        <v>0</v>
      </c>
      <c r="D63" s="28">
        <v>0</v>
      </c>
      <c r="E63" s="29">
        <f t="shared" si="3"/>
        <v>0</v>
      </c>
      <c r="F63" s="27">
        <v>0</v>
      </c>
      <c r="G63" s="27">
        <v>0</v>
      </c>
      <c r="H63" s="29">
        <f t="shared" si="4"/>
        <v>0</v>
      </c>
    </row>
    <row r="64" customHeight="1" spans="2:8">
      <c r="B64" s="31" t="s">
        <v>70</v>
      </c>
      <c r="C64" s="27">
        <v>0</v>
      </c>
      <c r="D64" s="28">
        <v>0</v>
      </c>
      <c r="E64" s="29">
        <f t="shared" si="3"/>
        <v>0</v>
      </c>
      <c r="F64" s="27">
        <v>0</v>
      </c>
      <c r="G64" s="27">
        <v>0</v>
      </c>
      <c r="H64" s="29">
        <f t="shared" si="4"/>
        <v>0</v>
      </c>
    </row>
    <row r="65" customHeight="1" spans="2:8">
      <c r="B65" s="31" t="s">
        <v>71</v>
      </c>
      <c r="C65" s="27">
        <v>0</v>
      </c>
      <c r="D65" s="28">
        <v>0</v>
      </c>
      <c r="E65" s="29">
        <f t="shared" si="3"/>
        <v>0</v>
      </c>
      <c r="F65" s="27">
        <v>0</v>
      </c>
      <c r="G65" s="27">
        <v>0</v>
      </c>
      <c r="H65" s="29">
        <f t="shared" si="4"/>
        <v>0</v>
      </c>
    </row>
    <row r="66" customHeight="1" spans="2:8">
      <c r="B66" s="31" t="s">
        <v>72</v>
      </c>
      <c r="C66" s="27">
        <v>0</v>
      </c>
      <c r="D66" s="28">
        <v>0</v>
      </c>
      <c r="E66" s="29">
        <f t="shared" si="3"/>
        <v>0</v>
      </c>
      <c r="F66" s="27">
        <v>0</v>
      </c>
      <c r="G66" s="27">
        <v>0</v>
      </c>
      <c r="H66" s="29">
        <f t="shared" si="4"/>
        <v>0</v>
      </c>
    </row>
    <row r="67" customHeight="1" spans="2:8">
      <c r="B67" s="31" t="s">
        <v>73</v>
      </c>
      <c r="C67" s="27">
        <v>0</v>
      </c>
      <c r="D67" s="28">
        <v>0</v>
      </c>
      <c r="E67" s="29">
        <f t="shared" si="3"/>
        <v>0</v>
      </c>
      <c r="F67" s="27">
        <v>0</v>
      </c>
      <c r="G67" s="27">
        <v>0</v>
      </c>
      <c r="H67" s="29">
        <f t="shared" si="4"/>
        <v>0</v>
      </c>
    </row>
    <row r="68" customHeight="1" spans="2:8">
      <c r="B68" s="31" t="s">
        <v>74</v>
      </c>
      <c r="C68" s="27">
        <v>0</v>
      </c>
      <c r="D68" s="28">
        <v>0</v>
      </c>
      <c r="E68" s="29">
        <f t="shared" si="3"/>
        <v>0</v>
      </c>
      <c r="F68" s="27">
        <v>0</v>
      </c>
      <c r="G68" s="27">
        <v>0</v>
      </c>
      <c r="H68" s="29">
        <f t="shared" si="4"/>
        <v>0</v>
      </c>
    </row>
    <row r="69" ht="20.1" customHeight="1" spans="2:8">
      <c r="B69" s="32" t="s">
        <v>75</v>
      </c>
      <c r="C69" s="25">
        <f>SUM(C70:C72)</f>
        <v>0</v>
      </c>
      <c r="D69" s="38">
        <f>SUM(D70:D72)</f>
        <v>0</v>
      </c>
      <c r="E69" s="38">
        <f t="shared" si="3"/>
        <v>0</v>
      </c>
      <c r="F69" s="25">
        <f>SUM(F70:F72)</f>
        <v>0</v>
      </c>
      <c r="G69" s="38">
        <f>SUM(G70:G72)</f>
        <v>0</v>
      </c>
      <c r="H69" s="38">
        <f t="shared" si="4"/>
        <v>0</v>
      </c>
    </row>
    <row r="70" spans="2:8">
      <c r="B70" s="26" t="s">
        <v>76</v>
      </c>
      <c r="C70" s="27">
        <v>0</v>
      </c>
      <c r="D70" s="28">
        <v>0</v>
      </c>
      <c r="E70" s="29">
        <f t="shared" si="3"/>
        <v>0</v>
      </c>
      <c r="F70" s="27">
        <v>0</v>
      </c>
      <c r="G70" s="28">
        <v>0</v>
      </c>
      <c r="H70" s="29">
        <f t="shared" si="4"/>
        <v>0</v>
      </c>
    </row>
    <row r="71" spans="2:8">
      <c r="B71" s="26" t="s">
        <v>77</v>
      </c>
      <c r="C71" s="27">
        <v>0</v>
      </c>
      <c r="D71" s="28">
        <v>0</v>
      </c>
      <c r="E71" s="29">
        <f t="shared" si="3"/>
        <v>0</v>
      </c>
      <c r="F71" s="27">
        <v>0</v>
      </c>
      <c r="G71" s="28">
        <v>0</v>
      </c>
      <c r="H71" s="29">
        <f t="shared" si="4"/>
        <v>0</v>
      </c>
    </row>
    <row r="72" spans="2:8">
      <c r="B72" s="26" t="s">
        <v>78</v>
      </c>
      <c r="C72" s="27">
        <v>0</v>
      </c>
      <c r="D72" s="28">
        <v>0</v>
      </c>
      <c r="E72" s="29">
        <f t="shared" si="3"/>
        <v>0</v>
      </c>
      <c r="F72" s="27">
        <v>0</v>
      </c>
      <c r="G72" s="28">
        <v>0</v>
      </c>
      <c r="H72" s="29">
        <f t="shared" si="4"/>
        <v>0</v>
      </c>
    </row>
    <row r="73" ht="20.1" customHeight="1" spans="2:8">
      <c r="B73" s="24" t="s">
        <v>79</v>
      </c>
      <c r="C73" s="25">
        <f>SUM(C74:C80)</f>
        <v>0</v>
      </c>
      <c r="D73" s="38">
        <f>SUM(D74:D80)</f>
        <v>0</v>
      </c>
      <c r="E73" s="38">
        <f t="shared" si="3"/>
        <v>0</v>
      </c>
      <c r="F73" s="25">
        <f>SUM(F74:F80)</f>
        <v>0</v>
      </c>
      <c r="G73" s="38">
        <f>SUM(G74:G80)</f>
        <v>0</v>
      </c>
      <c r="H73" s="38">
        <f t="shared" ref="H73:H81" si="5">E73-F73</f>
        <v>0</v>
      </c>
    </row>
    <row r="74" spans="2:8">
      <c r="B74" s="31" t="s">
        <v>80</v>
      </c>
      <c r="C74" s="27">
        <v>0</v>
      </c>
      <c r="D74" s="28">
        <v>0</v>
      </c>
      <c r="E74" s="29">
        <f t="shared" si="3"/>
        <v>0</v>
      </c>
      <c r="F74" s="27">
        <v>0</v>
      </c>
      <c r="G74" s="28">
        <v>0</v>
      </c>
      <c r="H74" s="29">
        <f t="shared" si="5"/>
        <v>0</v>
      </c>
    </row>
    <row r="75" spans="2:8">
      <c r="B75" s="31" t="s">
        <v>81</v>
      </c>
      <c r="C75" s="27">
        <v>0</v>
      </c>
      <c r="D75" s="28">
        <v>0</v>
      </c>
      <c r="E75" s="29">
        <f t="shared" si="3"/>
        <v>0</v>
      </c>
      <c r="F75" s="27">
        <v>0</v>
      </c>
      <c r="G75" s="28">
        <v>0</v>
      </c>
      <c r="H75" s="29">
        <f t="shared" si="5"/>
        <v>0</v>
      </c>
    </row>
    <row r="76" spans="2:8">
      <c r="B76" s="31" t="s">
        <v>82</v>
      </c>
      <c r="C76" s="27">
        <v>0</v>
      </c>
      <c r="D76" s="28">
        <v>0</v>
      </c>
      <c r="E76" s="29">
        <f t="shared" si="3"/>
        <v>0</v>
      </c>
      <c r="F76" s="27">
        <v>0</v>
      </c>
      <c r="G76" s="28">
        <v>0</v>
      </c>
      <c r="H76" s="29">
        <f t="shared" si="5"/>
        <v>0</v>
      </c>
    </row>
    <row r="77" spans="2:8">
      <c r="B77" s="31" t="s">
        <v>83</v>
      </c>
      <c r="C77" s="27">
        <v>0</v>
      </c>
      <c r="D77" s="28">
        <v>0</v>
      </c>
      <c r="E77" s="29">
        <f t="shared" si="3"/>
        <v>0</v>
      </c>
      <c r="F77" s="27">
        <v>0</v>
      </c>
      <c r="G77" s="28">
        <v>0</v>
      </c>
      <c r="H77" s="29">
        <f t="shared" si="5"/>
        <v>0</v>
      </c>
    </row>
    <row r="78" spans="2:8">
      <c r="B78" s="31" t="s">
        <v>84</v>
      </c>
      <c r="C78" s="27">
        <v>0</v>
      </c>
      <c r="D78" s="28">
        <v>0</v>
      </c>
      <c r="E78" s="29">
        <f t="shared" si="3"/>
        <v>0</v>
      </c>
      <c r="F78" s="27">
        <v>0</v>
      </c>
      <c r="G78" s="28">
        <v>0</v>
      </c>
      <c r="H78" s="29">
        <f t="shared" si="5"/>
        <v>0</v>
      </c>
    </row>
    <row r="79" spans="2:8">
      <c r="B79" s="31" t="s">
        <v>85</v>
      </c>
      <c r="C79" s="27">
        <v>0</v>
      </c>
      <c r="D79" s="28">
        <v>0</v>
      </c>
      <c r="E79" s="29">
        <f t="shared" si="3"/>
        <v>0</v>
      </c>
      <c r="F79" s="27">
        <v>0</v>
      </c>
      <c r="G79" s="28">
        <v>0</v>
      </c>
      <c r="H79" s="29">
        <f t="shared" si="5"/>
        <v>0</v>
      </c>
    </row>
    <row r="80" customHeight="1" spans="2:8">
      <c r="B80" s="33" t="s">
        <v>86</v>
      </c>
      <c r="C80" s="27">
        <v>0</v>
      </c>
      <c r="D80" s="28">
        <v>0</v>
      </c>
      <c r="E80" s="29">
        <v>0</v>
      </c>
      <c r="F80" s="27">
        <v>0</v>
      </c>
      <c r="G80" s="28">
        <v>0</v>
      </c>
      <c r="H80" s="29">
        <f t="shared" si="5"/>
        <v>0</v>
      </c>
    </row>
    <row r="81" ht="12.75" spans="2:8">
      <c r="B81" s="39" t="s">
        <v>87</v>
      </c>
      <c r="C81" s="40">
        <f>SUM(C73,C69,C61,C57,C47,C27,C37,C17,C9)</f>
        <v>61204378</v>
      </c>
      <c r="D81" s="40">
        <f>SUM(D73,D69,D61,D57,D47,D37,D27,D17,D9)</f>
        <v>25131360.35</v>
      </c>
      <c r="E81" s="40">
        <f>C81+D81</f>
        <v>86335738.35</v>
      </c>
      <c r="F81" s="40">
        <f>SUM(F73,F69,F61,F57,F47,F37,F17,F27,F9)</f>
        <v>56579027.41</v>
      </c>
      <c r="G81" s="40">
        <f>SUM(G73,G69,G61,G57,G47,G37,G27,G17,G9)</f>
        <v>56478977.41</v>
      </c>
      <c r="H81" s="40">
        <f t="shared" si="5"/>
        <v>29756710.94</v>
      </c>
    </row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</sheetData>
  <sheetProtection algorithmName="SHA-512" hashValue="UUlvY/4+zZqiX+W74rhw+2UKKYpD5h9ggz0mf6jSV8T0wPRwxN93YpBx3lBY/m2PbrcVekvenDbBsdZGNR67lg==" saltValue="rXzBXu9KEqEkWOdjyWFU/Q==" spinCount="100000" sheet="1" formatCells="0" formatColumns="0" formatRows="0" scenarios="1"/>
  <mergeCells count="7">
    <mergeCell ref="B2:H2"/>
    <mergeCell ref="B3:H3"/>
    <mergeCell ref="B4:H4"/>
    <mergeCell ref="B5:H5"/>
    <mergeCell ref="C6:G6"/>
    <mergeCell ref="B6:B8"/>
    <mergeCell ref="H6:H7"/>
  </mergeCells>
  <pageMargins left="0" right="0" top="0.748031496062992" bottom="0.748031496062992" header="0.31496062992126" footer="0.31496062992126"/>
  <pageSetup paperSize="1" scale="8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EAEPE_COG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COMPRAS CONTABILIDAD</cp:lastModifiedBy>
  <dcterms:created xsi:type="dcterms:W3CDTF">2019-12-04T16:22:00Z</dcterms:created>
  <cp:lastPrinted>2026-01-13T18:51:00Z</cp:lastPrinted>
  <dcterms:modified xsi:type="dcterms:W3CDTF">2026-04-20T18:07:59Z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9A31201C5D004B5E980F8B210808EAF3_12</vt:lpwstr>
  </property>
  <property fmtid="{D5CDD505-2E9C-101B-9397-08002B2CF9AE}" pid="3" name="KSOProductBuildVer">
    <vt:lpwstr>2058-12.1.0.25242</vt:lpwstr>
  </property>
  <property fmtid="{D5CDD505-2E9C-101B-9397-08002B2CF9AE}" pid="4" name="CalculationRule">
    <vt:i4>0</vt:i4>
  </property>
</Properties>
</file>